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Extra Capitolato\GARE E PROCEDURE 2021\06-2021 gara RSPP_studio\"/>
    </mc:Choice>
  </mc:AlternateContent>
  <bookViews>
    <workbookView xWindow="240" yWindow="765" windowWidth="18915" windowHeight="6525"/>
  </bookViews>
  <sheets>
    <sheet name="moe_" sheetId="1" r:id="rId1"/>
  </sheets>
  <definedNames>
    <definedName name="_xlnm.Print_Area" localSheetId="0">moe_!$A$1:$F$57</definedName>
  </definedNames>
  <calcPr calcId="162913"/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29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7" i="1"/>
  <c r="F24" i="1" l="1"/>
  <c r="E46" i="1"/>
  <c r="E54" i="1" s="1"/>
  <c r="A28" i="1" l="1"/>
  <c r="E53" i="1" l="1"/>
</calcChain>
</file>

<file path=xl/sharedStrings.xml><?xml version="1.0" encoding="utf-8"?>
<sst xmlns="http://schemas.openxmlformats.org/spreadsheetml/2006/main" count="110" uniqueCount="67">
  <si>
    <t>Articolo</t>
  </si>
  <si>
    <t>Categoria</t>
  </si>
  <si>
    <t>ALLEGATO AL MOE</t>
  </si>
  <si>
    <t>Attenzione: allegato al Moe occorre fornire anche le schede dettagliate di ogni articolo offerto</t>
  </si>
  <si>
    <t>Prezzo cumulativo offerto</t>
  </si>
  <si>
    <t>Prezzo cumulativo offerto in percentuale</t>
  </si>
  <si>
    <t>RIEPILOGO</t>
  </si>
  <si>
    <t>tutti gli importi Iva esclusa - oltre oneri sicurezza</t>
  </si>
  <si>
    <t>Unità di misura</t>
  </si>
  <si>
    <t>cifre</t>
  </si>
  <si>
    <t>lettere</t>
  </si>
  <si>
    <t>Nel caso di discordanza dei prezzi unitari offerti prevale il prezzo indicato in lettere. Il modulo è sottoscritto in ciascun foglio dal concorrente e non può presentare correzioni che non sono da lui stesso espressamente confermate e sottoscritte.</t>
  </si>
  <si>
    <t>Ribassi percentuali offerti
cifre</t>
  </si>
  <si>
    <t>Importi unitari IVA Esclusa
BASE D'ASTA
Euro</t>
  </si>
  <si>
    <t>Il prezzo complessivo ed il ribasso sono indicati in cifre ed in lettere. In caso di discordanza prevale il ribasso percentuale indicato in lettere.</t>
  </si>
  <si>
    <t>Prezzi unitari offerti (esclusa IVA) 
Euro
cifre</t>
  </si>
  <si>
    <t>Prezzi unitari offerti (esclusa IVA)
Euro
lettere</t>
  </si>
  <si>
    <t>Importo massimo contrattuale del CSA e Nota Esplicativa</t>
  </si>
  <si>
    <t>A1</t>
  </si>
  <si>
    <t>A2</t>
  </si>
  <si>
    <t>A3</t>
  </si>
  <si>
    <t>A4</t>
  </si>
  <si>
    <t>A5</t>
  </si>
  <si>
    <t>A6</t>
  </si>
  <si>
    <t>ATTENZIONE! IL PRESENTE FILE DEVE ESSERE COMPILATO IN FORMATO EXCEL E RIALLEGATO IN FORMATO EXCEL. NON SARANNO ACCETTATI FORMATI DIVERSI.</t>
  </si>
  <si>
    <t>A7</t>
  </si>
  <si>
    <t>A8</t>
  </si>
  <si>
    <t>A9</t>
  </si>
  <si>
    <t>A10</t>
  </si>
  <si>
    <t>A11</t>
  </si>
  <si>
    <t>Quantità indicativa e non esaustiva</t>
  </si>
  <si>
    <t>A12</t>
  </si>
  <si>
    <t>A13</t>
  </si>
  <si>
    <t>A14</t>
  </si>
  <si>
    <t>A15</t>
  </si>
  <si>
    <t>A16</t>
  </si>
  <si>
    <t>num. Lavoratori (per tre anni)</t>
  </si>
  <si>
    <t>utenti/anno (per tre anni)</t>
  </si>
  <si>
    <t>Classi da 6 utenti (in tre anni)</t>
  </si>
  <si>
    <t xml:space="preserve">Redazione e/o Aggiornamento del DVR </t>
  </si>
  <si>
    <t>prezzo forfait per 7 sedi</t>
  </si>
  <si>
    <t>Redazione e/o Aggiornamento del PMA</t>
  </si>
  <si>
    <t>Redazione e/o Aggiornamento del PMP</t>
  </si>
  <si>
    <t>classi da max 20 persone (in tre anni)</t>
  </si>
  <si>
    <t>classi da max 15 persone (in tre anni)</t>
  </si>
  <si>
    <t>num. Lavoratori (in tre anni)</t>
  </si>
  <si>
    <t>num. rilevazioni in tre anni</t>
  </si>
  <si>
    <t>num. Lavoratori dipendenti forfait per sei sedi</t>
  </si>
  <si>
    <t>A17</t>
  </si>
  <si>
    <t>IPOTESI BASE ASTA/IMPORTO MASSIMO CONTRATTUALE PRESUNTO</t>
  </si>
  <si>
    <t>Importi complessivi per tre anni IVA Esclusa
BASE D'ASTA</t>
  </si>
  <si>
    <t>Prezzi complessivi offerti per tre anni (iva esclusa)
Euro
cifre</t>
  </si>
  <si>
    <t>Corso di aggiornamento per lavoratori</t>
  </si>
  <si>
    <t>Corso di aggiornamento per preposti</t>
  </si>
  <si>
    <t>Corso di formazione antincendio (rischio medio)</t>
  </si>
  <si>
    <t>Corso di formazione e-learning (formazione generale dei lavoratori 4 ore) - comprensivo di costi di gestione portale</t>
  </si>
  <si>
    <t>Corso di formazione preposti</t>
  </si>
  <si>
    <t>Corso di formazione primo soccorso</t>
  </si>
  <si>
    <t>Corso di aggiornamento antincendio (rischio medio)</t>
  </si>
  <si>
    <t>Corso di aggiornamento primo soccorso</t>
  </si>
  <si>
    <t>Redazione/Valutazione dei rischi da esposizione a rumore (scuola di musica)</t>
  </si>
  <si>
    <t>Redazione/Valutazione dei rischi per la salute e la sicurezza dei lavoratori derivanti da esposizione ad agenti chimici</t>
  </si>
  <si>
    <t>Redazione/Valutazione del rischio da stress lavoro-correlato</t>
  </si>
  <si>
    <t>Corso di Formazione Dirigenti FAD comprensivo di costi di gestione portale</t>
  </si>
  <si>
    <t>Incarico RSPP comprensivo di redazione piano di formazione, informazione e addestramento (importo canone annuo)</t>
  </si>
  <si>
    <t>Corso di aggiornamento Formazione PLE</t>
  </si>
  <si>
    <t xml:space="preserve">06/2021
Procedura aperta - con aggiudicazione a favore dell’offerta economicamente più vantaggiosa – per l’affidamento dell’incarico di Responsabile del Servizio di Prevenzione e Protezione ex art. 31 del D. Lgs. 81/08 e per il servizio di formazione sicurezza sul lavoro ex art. 37 del D. Lgs. 81/08 per un periodo di 36 mesi dalla data di avvio del servizio 
CIG 8632312935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</si>
</sst>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0" borderId="0" xfId="0" applyFont="1" applyProtection="1">
      <protection locked="0"/>
    </xf>
    <xf numFmtId="0" fontId="2" fillId="5" borderId="1" xfId="0" applyFont="1" applyFill="1" applyBorder="1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164" fontId="5" fillId="5" borderId="1" xfId="1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wrapText="1"/>
      <protection hidden="1"/>
    </xf>
    <xf numFmtId="164" fontId="0" fillId="0" borderId="1" xfId="0" applyNumberFormat="1" applyFont="1" applyBorder="1" applyAlignment="1" applyProtection="1">
      <alignment horizontal="right" vertical="top" wrapText="1"/>
      <protection hidden="1"/>
    </xf>
    <xf numFmtId="164" fontId="0" fillId="0" borderId="1" xfId="0" applyNumberFormat="1" applyFont="1" applyBorder="1" applyAlignment="1" applyProtection="1">
      <alignment horizontal="left"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Font="1" applyBorder="1" applyAlignment="1" applyProtection="1">
      <alignment horizontal="center" vertical="top" wrapText="1"/>
      <protection hidden="1"/>
    </xf>
    <xf numFmtId="0" fontId="0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right" wrapText="1"/>
      <protection hidden="1"/>
    </xf>
    <xf numFmtId="164" fontId="4" fillId="0" borderId="1" xfId="0" applyNumberFormat="1" applyFont="1" applyFill="1" applyBorder="1" applyAlignment="1" applyProtection="1">
      <alignment horizontal="center" wrapText="1"/>
      <protection hidden="1"/>
    </xf>
    <xf numFmtId="1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8" borderId="4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164" fontId="7" fillId="4" borderId="1" xfId="0" applyNumberFormat="1" applyFont="1" applyFill="1" applyBorder="1" applyProtection="1">
      <protection hidden="1"/>
    </xf>
    <xf numFmtId="165" fontId="4" fillId="9" borderId="1" xfId="3" applyFont="1" applyFill="1" applyBorder="1" applyAlignment="1" applyProtection="1">
      <alignment horizontal="center" vertical="center" wrapText="1"/>
      <protection locked="0"/>
    </xf>
    <xf numFmtId="164" fontId="4" fillId="9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164" fontId="0" fillId="0" borderId="1" xfId="0" applyNumberFormat="1" applyFont="1" applyBorder="1" applyProtection="1">
      <protection hidden="1"/>
    </xf>
    <xf numFmtId="0" fontId="12" fillId="0" borderId="1" xfId="0" applyFont="1" applyBorder="1" applyAlignment="1">
      <alignment vertical="center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164" fontId="8" fillId="0" borderId="3" xfId="0" applyNumberFormat="1" applyFont="1" applyFill="1" applyBorder="1" applyAlignment="1" applyProtection="1">
      <alignment horizontal="right" wrapText="1"/>
      <protection hidden="1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justify" vertical="center" wrapText="1"/>
    </xf>
    <xf numFmtId="0" fontId="0" fillId="0" borderId="6" xfId="0" applyFill="1" applyBorder="1" applyAlignment="1" applyProtection="1">
      <alignment vertical="top"/>
    </xf>
    <xf numFmtId="0" fontId="10" fillId="0" borderId="4" xfId="0" applyFont="1" applyFill="1" applyBorder="1" applyAlignment="1" applyProtection="1">
      <alignment horizontal="center" vertical="center"/>
    </xf>
    <xf numFmtId="44" fontId="1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justify" vertical="center"/>
    </xf>
    <xf numFmtId="0" fontId="0" fillId="0" borderId="1" xfId="0" applyFill="1" applyBorder="1" applyProtection="1"/>
    <xf numFmtId="0" fontId="11" fillId="0" borderId="1" xfId="0" applyFont="1" applyBorder="1" applyAlignment="1" applyProtection="1">
      <alignment horizontal="justify" vertical="center"/>
    </xf>
    <xf numFmtId="0" fontId="10" fillId="0" borderId="1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center" vertical="center"/>
    </xf>
    <xf numFmtId="44" fontId="12" fillId="0" borderId="1" xfId="1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center" vertical="center"/>
    </xf>
    <xf numFmtId="44" fontId="12" fillId="0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/>
    </xf>
    <xf numFmtId="0" fontId="11" fillId="0" borderId="1" xfId="0" applyFont="1" applyBorder="1" applyAlignment="1" applyProtection="1">
      <alignment horizontal="justify" vertical="center" wrapText="1"/>
    </xf>
    <xf numFmtId="0" fontId="10" fillId="0" borderId="9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right"/>
    </xf>
    <xf numFmtId="0" fontId="2" fillId="2" borderId="5" xfId="0" applyFont="1" applyFill="1" applyBorder="1" applyProtection="1"/>
    <xf numFmtId="164" fontId="2" fillId="2" borderId="5" xfId="0" applyNumberFormat="1" applyFont="1" applyFill="1" applyBorder="1" applyProtection="1"/>
    <xf numFmtId="164" fontId="8" fillId="4" borderId="1" xfId="0" applyNumberFormat="1" applyFont="1" applyFill="1" applyBorder="1" applyAlignment="1" applyProtection="1">
      <alignment horizontal="right" wrapText="1"/>
    </xf>
    <xf numFmtId="10" fontId="0" fillId="5" borderId="1" xfId="2" applyNumberFormat="1" applyFont="1" applyFill="1" applyBorder="1" applyProtection="1">
      <protection locked="0"/>
    </xf>
    <xf numFmtId="10" fontId="0" fillId="5" borderId="3" xfId="2" applyNumberFormat="1" applyFont="1" applyFill="1" applyBorder="1" applyProtection="1">
      <protection locked="0"/>
    </xf>
    <xf numFmtId="166" fontId="0" fillId="0" borderId="1" xfId="2" applyNumberFormat="1" applyFont="1" applyBorder="1" applyProtection="1">
      <protection locked="0"/>
    </xf>
    <xf numFmtId="164" fontId="4" fillId="3" borderId="1" xfId="0" applyNumberFormat="1" applyFont="1" applyFill="1" applyBorder="1" applyAlignment="1" applyProtection="1">
      <alignment horizontal="center" wrapText="1"/>
      <protection locked="0"/>
    </xf>
    <xf numFmtId="164" fontId="4" fillId="4" borderId="1" xfId="0" applyNumberFormat="1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left" vertical="top" wrapText="1"/>
      <protection hidden="1"/>
    </xf>
    <xf numFmtId="0" fontId="0" fillId="0" borderId="4" xfId="0" applyFont="1" applyBorder="1" applyAlignment="1" applyProtection="1">
      <alignment horizontal="left" vertical="top" wrapText="1"/>
      <protection hidden="1"/>
    </xf>
    <xf numFmtId="0" fontId="0" fillId="0" borderId="8" xfId="0" applyFont="1" applyBorder="1" applyAlignment="1" applyProtection="1">
      <alignment horizontal="left" vertical="top" wrapText="1"/>
      <protection hidden="1"/>
    </xf>
    <xf numFmtId="0" fontId="0" fillId="0" borderId="6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top" wrapText="1"/>
      <protection hidden="1"/>
    </xf>
    <xf numFmtId="0" fontId="0" fillId="0" borderId="2" xfId="0" applyFont="1" applyBorder="1" applyAlignment="1" applyProtection="1">
      <alignment horizontal="center" vertical="top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 vertical="top" wrapText="1"/>
      <protection hidden="1"/>
    </xf>
    <xf numFmtId="0" fontId="6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</cellXfs>
  <cellStyles count="5">
    <cellStyle name="Migliaia" xfId="3" builtinId="3"/>
    <cellStyle name="Normale" xfId="0" builtinId="0"/>
    <cellStyle name="Normale 2" xfId="4"/>
    <cellStyle name="Percentuale" xfId="2" builtinId="5"/>
    <cellStyle name="Valuta" xfId="1" builtinId="4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CC66"/>
      <color rgb="FFCCFFCC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27" zoomScale="75" zoomScaleNormal="75" workbookViewId="0">
      <selection activeCell="I38" sqref="I38"/>
    </sheetView>
  </sheetViews>
  <sheetFormatPr defaultColWidth="13.140625" defaultRowHeight="15" x14ac:dyDescent="0.25"/>
  <cols>
    <col min="1" max="1" width="9.85546875" style="4" customWidth="1"/>
    <col min="2" max="2" width="74.140625" style="4" customWidth="1"/>
    <col min="3" max="3" width="43.7109375" style="4" bestFit="1" customWidth="1"/>
    <col min="4" max="4" width="35.28515625" style="4" customWidth="1"/>
    <col min="5" max="5" width="17.140625" style="4" customWidth="1"/>
    <col min="6" max="6" width="25.28515625" style="4" bestFit="1" customWidth="1"/>
    <col min="7" max="16384" width="13.140625" style="4"/>
  </cols>
  <sheetData>
    <row r="1" spans="1:6" s="3" customFormat="1" ht="111" customHeight="1" x14ac:dyDescent="0.25">
      <c r="A1" s="78" t="s">
        <v>66</v>
      </c>
      <c r="B1" s="79"/>
      <c r="C1" s="79"/>
      <c r="D1" s="79"/>
      <c r="E1" s="79"/>
      <c r="F1" s="79"/>
    </row>
    <row r="2" spans="1:6" x14ac:dyDescent="0.25">
      <c r="A2" s="81" t="s">
        <v>2</v>
      </c>
      <c r="B2" s="81"/>
      <c r="C2" s="81"/>
      <c r="D2" s="81"/>
      <c r="E2" s="81"/>
      <c r="F2" s="81"/>
    </row>
    <row r="3" spans="1:6" s="21" customFormat="1" x14ac:dyDescent="0.25">
      <c r="A3" s="20" t="s">
        <v>24</v>
      </c>
      <c r="B3" s="20"/>
      <c r="C3" s="22"/>
      <c r="D3" s="20"/>
      <c r="E3" s="20"/>
      <c r="F3" s="23"/>
    </row>
    <row r="4" spans="1:6" x14ac:dyDescent="0.25">
      <c r="A4" s="74" t="s">
        <v>3</v>
      </c>
      <c r="B4" s="74"/>
      <c r="C4" s="74"/>
      <c r="D4" s="74"/>
      <c r="E4" s="74"/>
      <c r="F4" s="74"/>
    </row>
    <row r="5" spans="1:6" x14ac:dyDescent="0.25">
      <c r="A5" s="11"/>
      <c r="B5" s="11"/>
      <c r="C5" s="11"/>
      <c r="D5" s="11"/>
      <c r="E5" s="10"/>
      <c r="F5" s="10"/>
    </row>
    <row r="6" spans="1:6" ht="60" x14ac:dyDescent="0.25">
      <c r="A6" s="9" t="s">
        <v>0</v>
      </c>
      <c r="B6" s="9" t="s">
        <v>1</v>
      </c>
      <c r="C6" s="9" t="s">
        <v>8</v>
      </c>
      <c r="D6" s="9" t="s">
        <v>30</v>
      </c>
      <c r="E6" s="9" t="s">
        <v>13</v>
      </c>
      <c r="F6" s="9" t="s">
        <v>50</v>
      </c>
    </row>
    <row r="7" spans="1:6" ht="30" x14ac:dyDescent="0.25">
      <c r="A7" s="32" t="s">
        <v>18</v>
      </c>
      <c r="B7" s="41" t="s">
        <v>64</v>
      </c>
      <c r="C7" s="42" t="s">
        <v>36</v>
      </c>
      <c r="D7" s="43">
        <v>1431</v>
      </c>
      <c r="E7" s="44">
        <v>6.5</v>
      </c>
      <c r="F7" s="45">
        <f>+E7*D7</f>
        <v>9301.5</v>
      </c>
    </row>
    <row r="8" spans="1:6" x14ac:dyDescent="0.25">
      <c r="A8" s="32" t="s">
        <v>19</v>
      </c>
      <c r="B8" s="46" t="s">
        <v>39</v>
      </c>
      <c r="C8" s="47" t="s">
        <v>40</v>
      </c>
      <c r="D8" s="43">
        <v>7</v>
      </c>
      <c r="E8" s="44">
        <v>1200</v>
      </c>
      <c r="F8" s="45">
        <f t="shared" ref="F8:F23" si="0">+E8*D8</f>
        <v>8400</v>
      </c>
    </row>
    <row r="9" spans="1:6" x14ac:dyDescent="0.25">
      <c r="A9" s="32" t="s">
        <v>20</v>
      </c>
      <c r="B9" s="48" t="s">
        <v>41</v>
      </c>
      <c r="C9" s="47" t="s">
        <v>40</v>
      </c>
      <c r="D9" s="43">
        <v>7</v>
      </c>
      <c r="E9" s="44">
        <v>500</v>
      </c>
      <c r="F9" s="45">
        <f t="shared" si="0"/>
        <v>3500</v>
      </c>
    </row>
    <row r="10" spans="1:6" x14ac:dyDescent="0.25">
      <c r="A10" s="32" t="s">
        <v>21</v>
      </c>
      <c r="B10" s="46" t="s">
        <v>42</v>
      </c>
      <c r="C10" s="47" t="s">
        <v>40</v>
      </c>
      <c r="D10" s="43">
        <v>7</v>
      </c>
      <c r="E10" s="44">
        <v>500</v>
      </c>
      <c r="F10" s="45">
        <f t="shared" si="0"/>
        <v>3500</v>
      </c>
    </row>
    <row r="11" spans="1:6" x14ac:dyDescent="0.25">
      <c r="A11" s="32" t="s">
        <v>22</v>
      </c>
      <c r="B11" s="41" t="s">
        <v>52</v>
      </c>
      <c r="C11" s="49" t="s">
        <v>43</v>
      </c>
      <c r="D11" s="50">
        <v>3</v>
      </c>
      <c r="E11" s="51">
        <v>195</v>
      </c>
      <c r="F11" s="45">
        <f t="shared" si="0"/>
        <v>585</v>
      </c>
    </row>
    <row r="12" spans="1:6" x14ac:dyDescent="0.25">
      <c r="A12" s="32" t="s">
        <v>23</v>
      </c>
      <c r="B12" s="41" t="s">
        <v>53</v>
      </c>
      <c r="C12" s="52" t="s">
        <v>43</v>
      </c>
      <c r="D12" s="53">
        <v>2</v>
      </c>
      <c r="E12" s="54">
        <v>575</v>
      </c>
      <c r="F12" s="45">
        <f t="shared" si="0"/>
        <v>1150</v>
      </c>
    </row>
    <row r="13" spans="1:6" x14ac:dyDescent="0.25">
      <c r="A13" s="32" t="s">
        <v>25</v>
      </c>
      <c r="B13" s="41" t="s">
        <v>54</v>
      </c>
      <c r="C13" s="55" t="s">
        <v>43</v>
      </c>
      <c r="D13" s="50">
        <v>1</v>
      </c>
      <c r="E13" s="51">
        <v>650</v>
      </c>
      <c r="F13" s="45">
        <f t="shared" si="0"/>
        <v>650</v>
      </c>
    </row>
    <row r="14" spans="1:6" ht="30" x14ac:dyDescent="0.25">
      <c r="A14" s="32" t="s">
        <v>26</v>
      </c>
      <c r="B14" s="41" t="s">
        <v>55</v>
      </c>
      <c r="C14" s="55" t="s">
        <v>37</v>
      </c>
      <c r="D14" s="50">
        <v>700</v>
      </c>
      <c r="E14" s="51">
        <v>20</v>
      </c>
      <c r="F14" s="45">
        <f t="shared" si="0"/>
        <v>14000</v>
      </c>
    </row>
    <row r="15" spans="1:6" x14ac:dyDescent="0.25">
      <c r="A15" s="32" t="s">
        <v>27</v>
      </c>
      <c r="B15" s="41" t="s">
        <v>56</v>
      </c>
      <c r="C15" s="55" t="s">
        <v>43</v>
      </c>
      <c r="D15" s="50">
        <v>2</v>
      </c>
      <c r="E15" s="51">
        <v>750</v>
      </c>
      <c r="F15" s="45">
        <f t="shared" si="0"/>
        <v>1500</v>
      </c>
    </row>
    <row r="16" spans="1:6" x14ac:dyDescent="0.25">
      <c r="A16" s="32" t="s">
        <v>28</v>
      </c>
      <c r="B16" s="41" t="s">
        <v>57</v>
      </c>
      <c r="C16" s="55" t="s">
        <v>44</v>
      </c>
      <c r="D16" s="50">
        <v>1</v>
      </c>
      <c r="E16" s="51">
        <v>1225</v>
      </c>
      <c r="F16" s="45">
        <f t="shared" si="0"/>
        <v>1225</v>
      </c>
    </row>
    <row r="17" spans="1:6" x14ac:dyDescent="0.25">
      <c r="A17" s="32" t="s">
        <v>29</v>
      </c>
      <c r="B17" s="56" t="s">
        <v>58</v>
      </c>
      <c r="C17" s="55" t="s">
        <v>43</v>
      </c>
      <c r="D17" s="50">
        <v>2</v>
      </c>
      <c r="E17" s="51">
        <v>410</v>
      </c>
      <c r="F17" s="45">
        <f t="shared" si="0"/>
        <v>820</v>
      </c>
    </row>
    <row r="18" spans="1:6" x14ac:dyDescent="0.25">
      <c r="A18" s="32" t="s">
        <v>31</v>
      </c>
      <c r="B18" s="56" t="s">
        <v>59</v>
      </c>
      <c r="C18" s="55" t="s">
        <v>43</v>
      </c>
      <c r="D18" s="50">
        <v>2</v>
      </c>
      <c r="E18" s="54">
        <v>410</v>
      </c>
      <c r="F18" s="45">
        <f t="shared" si="0"/>
        <v>820</v>
      </c>
    </row>
    <row r="19" spans="1:6" x14ac:dyDescent="0.25">
      <c r="A19" s="32" t="s">
        <v>32</v>
      </c>
      <c r="B19" s="56" t="s">
        <v>65</v>
      </c>
      <c r="C19" s="55" t="s">
        <v>38</v>
      </c>
      <c r="D19" s="50">
        <v>1</v>
      </c>
      <c r="E19" s="54">
        <v>130</v>
      </c>
      <c r="F19" s="45">
        <f t="shared" si="0"/>
        <v>130</v>
      </c>
    </row>
    <row r="20" spans="1:6" x14ac:dyDescent="0.25">
      <c r="A20" s="32" t="s">
        <v>33</v>
      </c>
      <c r="B20" s="56" t="s">
        <v>60</v>
      </c>
      <c r="C20" s="55" t="s">
        <v>45</v>
      </c>
      <c r="D20" s="50">
        <v>20</v>
      </c>
      <c r="E20" s="54">
        <v>40</v>
      </c>
      <c r="F20" s="45">
        <f t="shared" si="0"/>
        <v>800</v>
      </c>
    </row>
    <row r="21" spans="1:6" ht="30" x14ac:dyDescent="0.25">
      <c r="A21" s="32" t="s">
        <v>34</v>
      </c>
      <c r="B21" s="56" t="s">
        <v>61</v>
      </c>
      <c r="C21" s="55" t="s">
        <v>46</v>
      </c>
      <c r="D21" s="50">
        <v>2</v>
      </c>
      <c r="E21" s="54">
        <v>600</v>
      </c>
      <c r="F21" s="45">
        <f t="shared" si="0"/>
        <v>1200</v>
      </c>
    </row>
    <row r="22" spans="1:6" x14ac:dyDescent="0.25">
      <c r="A22" s="32" t="s">
        <v>35</v>
      </c>
      <c r="B22" s="56" t="s">
        <v>62</v>
      </c>
      <c r="C22" s="47" t="s">
        <v>47</v>
      </c>
      <c r="D22" s="50">
        <v>40</v>
      </c>
      <c r="E22" s="54">
        <v>10</v>
      </c>
      <c r="F22" s="45">
        <f t="shared" si="0"/>
        <v>400</v>
      </c>
    </row>
    <row r="23" spans="1:6" x14ac:dyDescent="0.25">
      <c r="A23" s="32" t="s">
        <v>48</v>
      </c>
      <c r="B23" s="41" t="s">
        <v>63</v>
      </c>
      <c r="C23" s="55" t="s">
        <v>37</v>
      </c>
      <c r="D23" s="57">
        <v>3</v>
      </c>
      <c r="E23" s="51">
        <v>150</v>
      </c>
      <c r="F23" s="45">
        <f t="shared" si="0"/>
        <v>450</v>
      </c>
    </row>
    <row r="24" spans="1:6" ht="23.25" x14ac:dyDescent="0.35">
      <c r="A24" s="10"/>
      <c r="B24" s="58" t="s">
        <v>49</v>
      </c>
      <c r="C24" s="59"/>
      <c r="D24" s="60"/>
      <c r="E24" s="61"/>
      <c r="F24" s="62">
        <f>SUM(F7:F23)</f>
        <v>48431.5</v>
      </c>
    </row>
    <row r="25" spans="1:6" s="39" customFormat="1" ht="23.25" x14ac:dyDescent="0.35">
      <c r="A25" s="33"/>
      <c r="B25" s="34"/>
      <c r="C25" s="35"/>
      <c r="D25" s="36"/>
      <c r="E25" s="37"/>
      <c r="F25" s="38"/>
    </row>
    <row r="26" spans="1:6" x14ac:dyDescent="0.25">
      <c r="A26" s="12"/>
      <c r="B26" s="80"/>
      <c r="C26" s="80"/>
      <c r="D26" s="80"/>
      <c r="E26" s="80"/>
      <c r="F26" s="80"/>
    </row>
    <row r="27" spans="1:6" ht="14.45" customHeight="1" x14ac:dyDescent="0.25">
      <c r="A27" s="12"/>
      <c r="B27" s="40"/>
      <c r="C27" s="40"/>
      <c r="D27" s="40"/>
      <c r="E27" s="40"/>
      <c r="F27" s="40"/>
    </row>
    <row r="28" spans="1:6" ht="90" x14ac:dyDescent="0.25">
      <c r="A28" s="19" t="str">
        <f>A6</f>
        <v>Articolo</v>
      </c>
      <c r="B28" s="19" t="s">
        <v>1</v>
      </c>
      <c r="C28" s="19" t="s">
        <v>15</v>
      </c>
      <c r="D28" s="19" t="s">
        <v>16</v>
      </c>
      <c r="E28" s="19" t="s">
        <v>51</v>
      </c>
      <c r="F28" s="19" t="s">
        <v>12</v>
      </c>
    </row>
    <row r="29" spans="1:6" ht="30" x14ac:dyDescent="0.25">
      <c r="A29" s="18" t="s">
        <v>18</v>
      </c>
      <c r="B29" s="27" t="s">
        <v>64</v>
      </c>
      <c r="C29" s="25"/>
      <c r="D29" s="26"/>
      <c r="E29" s="5">
        <f>IF(C29&gt;=E7,"INAMMISSIBILE",+C29*D7)</f>
        <v>0</v>
      </c>
      <c r="F29" s="63"/>
    </row>
    <row r="30" spans="1:6" x14ac:dyDescent="0.25">
      <c r="A30" s="18" t="s">
        <v>19</v>
      </c>
      <c r="B30" s="28" t="s">
        <v>39</v>
      </c>
      <c r="C30" s="25"/>
      <c r="D30" s="26"/>
      <c r="E30" s="5">
        <f t="shared" ref="E30:E45" si="1">IF(C30&gt;=E8,"INAMMISSIBILE",+C30*D8)</f>
        <v>0</v>
      </c>
      <c r="F30" s="63"/>
    </row>
    <row r="31" spans="1:6" x14ac:dyDescent="0.25">
      <c r="A31" s="18" t="s">
        <v>20</v>
      </c>
      <c r="B31" s="29" t="s">
        <v>41</v>
      </c>
      <c r="C31" s="25"/>
      <c r="D31" s="26"/>
      <c r="E31" s="5">
        <f t="shared" si="1"/>
        <v>0</v>
      </c>
      <c r="F31" s="63"/>
    </row>
    <row r="32" spans="1:6" x14ac:dyDescent="0.25">
      <c r="A32" s="18" t="s">
        <v>21</v>
      </c>
      <c r="B32" s="28" t="s">
        <v>42</v>
      </c>
      <c r="C32" s="25"/>
      <c r="D32" s="26"/>
      <c r="E32" s="5">
        <f t="shared" si="1"/>
        <v>0</v>
      </c>
      <c r="F32" s="63"/>
    </row>
    <row r="33" spans="1:6" x14ac:dyDescent="0.25">
      <c r="A33" s="18" t="s">
        <v>22</v>
      </c>
      <c r="B33" s="27" t="s">
        <v>52</v>
      </c>
      <c r="C33" s="25"/>
      <c r="D33" s="26"/>
      <c r="E33" s="5">
        <f t="shared" si="1"/>
        <v>0</v>
      </c>
      <c r="F33" s="63"/>
    </row>
    <row r="34" spans="1:6" x14ac:dyDescent="0.25">
      <c r="A34" s="18" t="s">
        <v>23</v>
      </c>
      <c r="B34" s="27" t="s">
        <v>53</v>
      </c>
      <c r="C34" s="25"/>
      <c r="D34" s="26"/>
      <c r="E34" s="5">
        <f t="shared" si="1"/>
        <v>0</v>
      </c>
      <c r="F34" s="63"/>
    </row>
    <row r="35" spans="1:6" x14ac:dyDescent="0.25">
      <c r="A35" s="18" t="s">
        <v>25</v>
      </c>
      <c r="B35" s="27" t="s">
        <v>54</v>
      </c>
      <c r="C35" s="25"/>
      <c r="D35" s="26"/>
      <c r="E35" s="5">
        <f t="shared" si="1"/>
        <v>0</v>
      </c>
      <c r="F35" s="63"/>
    </row>
    <row r="36" spans="1:6" ht="30" x14ac:dyDescent="0.25">
      <c r="A36" s="18" t="s">
        <v>26</v>
      </c>
      <c r="B36" s="27" t="s">
        <v>55</v>
      </c>
      <c r="C36" s="25"/>
      <c r="D36" s="26"/>
      <c r="E36" s="5">
        <f t="shared" si="1"/>
        <v>0</v>
      </c>
      <c r="F36" s="63"/>
    </row>
    <row r="37" spans="1:6" x14ac:dyDescent="0.25">
      <c r="A37" s="18" t="s">
        <v>27</v>
      </c>
      <c r="B37" s="27" t="s">
        <v>56</v>
      </c>
      <c r="C37" s="25"/>
      <c r="D37" s="26"/>
      <c r="E37" s="5">
        <f t="shared" si="1"/>
        <v>0</v>
      </c>
      <c r="F37" s="63"/>
    </row>
    <row r="38" spans="1:6" x14ac:dyDescent="0.25">
      <c r="A38" s="18" t="s">
        <v>28</v>
      </c>
      <c r="B38" s="27" t="s">
        <v>57</v>
      </c>
      <c r="C38" s="25"/>
      <c r="D38" s="26"/>
      <c r="E38" s="5">
        <f t="shared" si="1"/>
        <v>0</v>
      </c>
      <c r="F38" s="63"/>
    </row>
    <row r="39" spans="1:6" x14ac:dyDescent="0.25">
      <c r="A39" s="18" t="s">
        <v>29</v>
      </c>
      <c r="B39" s="30" t="s">
        <v>58</v>
      </c>
      <c r="C39" s="25"/>
      <c r="D39" s="26"/>
      <c r="E39" s="5">
        <f t="shared" si="1"/>
        <v>0</v>
      </c>
      <c r="F39" s="63"/>
    </row>
    <row r="40" spans="1:6" x14ac:dyDescent="0.25">
      <c r="A40" s="18" t="s">
        <v>31</v>
      </c>
      <c r="B40" s="30" t="s">
        <v>59</v>
      </c>
      <c r="C40" s="25"/>
      <c r="D40" s="26"/>
      <c r="E40" s="5">
        <f t="shared" si="1"/>
        <v>0</v>
      </c>
      <c r="F40" s="63"/>
    </row>
    <row r="41" spans="1:6" x14ac:dyDescent="0.25">
      <c r="A41" s="18" t="s">
        <v>32</v>
      </c>
      <c r="B41" s="30" t="s">
        <v>65</v>
      </c>
      <c r="C41" s="25"/>
      <c r="D41" s="26"/>
      <c r="E41" s="5">
        <f t="shared" si="1"/>
        <v>0</v>
      </c>
      <c r="F41" s="63"/>
    </row>
    <row r="42" spans="1:6" x14ac:dyDescent="0.25">
      <c r="A42" s="18" t="s">
        <v>33</v>
      </c>
      <c r="B42" s="30" t="s">
        <v>60</v>
      </c>
      <c r="C42" s="25"/>
      <c r="D42" s="26"/>
      <c r="E42" s="5">
        <f t="shared" si="1"/>
        <v>0</v>
      </c>
      <c r="F42" s="63"/>
    </row>
    <row r="43" spans="1:6" ht="30" x14ac:dyDescent="0.25">
      <c r="A43" s="18" t="s">
        <v>34</v>
      </c>
      <c r="B43" s="30" t="s">
        <v>61</v>
      </c>
      <c r="C43" s="25"/>
      <c r="D43" s="26"/>
      <c r="E43" s="5">
        <f t="shared" si="1"/>
        <v>0</v>
      </c>
      <c r="F43" s="63"/>
    </row>
    <row r="44" spans="1:6" x14ac:dyDescent="0.25">
      <c r="A44" s="18" t="s">
        <v>35</v>
      </c>
      <c r="B44" s="30" t="s">
        <v>62</v>
      </c>
      <c r="C44" s="25"/>
      <c r="D44" s="26"/>
      <c r="E44" s="5">
        <f t="shared" si="1"/>
        <v>0</v>
      </c>
      <c r="F44" s="63"/>
    </row>
    <row r="45" spans="1:6" x14ac:dyDescent="0.25">
      <c r="A45" s="18" t="s">
        <v>48</v>
      </c>
      <c r="B45" s="27" t="s">
        <v>63</v>
      </c>
      <c r="C45" s="25"/>
      <c r="D45" s="26"/>
      <c r="E45" s="5">
        <f t="shared" si="1"/>
        <v>0</v>
      </c>
      <c r="F45" s="64"/>
    </row>
    <row r="46" spans="1:6" x14ac:dyDescent="0.25">
      <c r="A46" s="1"/>
      <c r="B46" s="2"/>
      <c r="C46" s="2"/>
      <c r="D46" s="2"/>
      <c r="E46" s="24">
        <f>SUM(E29:E45)</f>
        <v>0</v>
      </c>
      <c r="F46" s="6"/>
    </row>
    <row r="47" spans="1:6" s="10" customFormat="1" ht="14.45" customHeight="1" x14ac:dyDescent="0.25">
      <c r="A47" s="75" t="s">
        <v>11</v>
      </c>
      <c r="B47" s="75"/>
      <c r="C47" s="75"/>
      <c r="D47" s="75"/>
      <c r="E47" s="75"/>
      <c r="F47" s="75"/>
    </row>
    <row r="48" spans="1:6" s="10" customFormat="1" ht="15.75" thickBot="1" x14ac:dyDescent="0.3">
      <c r="A48" s="76"/>
      <c r="B48" s="76"/>
      <c r="C48" s="76"/>
      <c r="D48" s="76"/>
      <c r="E48" s="76"/>
      <c r="F48" s="76"/>
    </row>
    <row r="49" spans="1:6" s="10" customFormat="1" x14ac:dyDescent="0.25">
      <c r="A49" s="13"/>
      <c r="B49" s="13"/>
      <c r="C49" s="13"/>
      <c r="D49" s="13"/>
      <c r="E49" s="13"/>
      <c r="F49" s="13"/>
    </row>
    <row r="50" spans="1:6" s="10" customFormat="1" x14ac:dyDescent="0.25">
      <c r="A50" s="13"/>
      <c r="B50" s="13"/>
      <c r="C50" s="13"/>
      <c r="D50" s="13"/>
      <c r="E50" s="13"/>
      <c r="F50" s="13"/>
    </row>
    <row r="51" spans="1:6" s="10" customFormat="1" x14ac:dyDescent="0.25">
      <c r="A51" s="14"/>
      <c r="B51" s="15" t="s">
        <v>6</v>
      </c>
      <c r="C51" s="15"/>
      <c r="D51" s="14"/>
      <c r="E51" s="14"/>
      <c r="F51" s="16"/>
    </row>
    <row r="52" spans="1:6" s="10" customFormat="1" x14ac:dyDescent="0.25">
      <c r="A52" s="77" t="s">
        <v>7</v>
      </c>
      <c r="B52" s="77"/>
      <c r="C52" s="77"/>
      <c r="D52" s="77"/>
      <c r="E52" s="15" t="s">
        <v>9</v>
      </c>
      <c r="F52" s="17" t="s">
        <v>10</v>
      </c>
    </row>
    <row r="53" spans="1:6" s="10" customFormat="1" ht="15" customHeight="1" x14ac:dyDescent="0.25">
      <c r="A53" s="70" t="s">
        <v>17</v>
      </c>
      <c r="B53" s="70"/>
      <c r="C53" s="70"/>
      <c r="D53" s="70"/>
      <c r="E53" s="7">
        <f>F24</f>
        <v>48431.5</v>
      </c>
      <c r="F53" s="66"/>
    </row>
    <row r="54" spans="1:6" s="10" customFormat="1" ht="14.45" customHeight="1" x14ac:dyDescent="0.25">
      <c r="A54" s="70" t="s">
        <v>4</v>
      </c>
      <c r="B54" s="70"/>
      <c r="C54" s="70"/>
      <c r="D54" s="70"/>
      <c r="E54" s="8">
        <f>E46</f>
        <v>0</v>
      </c>
      <c r="F54" s="67"/>
    </row>
    <row r="55" spans="1:6" s="10" customFormat="1" ht="14.45" customHeight="1" x14ac:dyDescent="0.25">
      <c r="A55" s="71" t="s">
        <v>5</v>
      </c>
      <c r="B55" s="72"/>
      <c r="C55" s="72"/>
      <c r="D55" s="73"/>
      <c r="E55" s="65"/>
      <c r="F55" s="66"/>
    </row>
    <row r="56" spans="1:6" s="10" customFormat="1" ht="15" customHeight="1" x14ac:dyDescent="0.25">
      <c r="A56" s="70"/>
      <c r="B56" s="70"/>
      <c r="C56" s="70"/>
      <c r="D56" s="70"/>
      <c r="E56" s="31"/>
      <c r="F56" s="68"/>
    </row>
    <row r="57" spans="1:6" s="10" customFormat="1" x14ac:dyDescent="0.25">
      <c r="A57" s="69" t="s">
        <v>14</v>
      </c>
      <c r="B57" s="69"/>
      <c r="C57" s="69"/>
      <c r="D57" s="69"/>
      <c r="E57" s="69"/>
      <c r="F57" s="69"/>
    </row>
  </sheetData>
  <sheetProtection algorithmName="SHA-512" hashValue="IeesdATGtJR9pyET63uKQghxO618taDIlS6mWumeEGjSDOv69uLWshOzL15FqOr860RHAxMY15SPPYkONppnvg==" saltValue="Wo9Ly8/LFnUk/lTnSMdEYA==" spinCount="100000" sheet="1" objects="1" scenarios="1"/>
  <mergeCells count="11">
    <mergeCell ref="A1:F1"/>
    <mergeCell ref="A53:D53"/>
    <mergeCell ref="B26:F26"/>
    <mergeCell ref="A2:F2"/>
    <mergeCell ref="A57:F57"/>
    <mergeCell ref="A56:D56"/>
    <mergeCell ref="A55:D55"/>
    <mergeCell ref="A54:D54"/>
    <mergeCell ref="A4:F4"/>
    <mergeCell ref="A47:F48"/>
    <mergeCell ref="A52:D52"/>
  </mergeCells>
  <conditionalFormatting sqref="F7:F23">
    <cfRule type="cellIs" dxfId="16" priority="22" operator="greaterThanOrEqual">
      <formula>#REF!</formula>
    </cfRule>
  </conditionalFormatting>
  <conditionalFormatting sqref="E7:E15">
    <cfRule type="cellIs" dxfId="15" priority="24" operator="greaterThanOrEqual">
      <formula>#REF!</formula>
    </cfRule>
  </conditionalFormatting>
  <conditionalFormatting sqref="E16:E19">
    <cfRule type="cellIs" dxfId="11" priority="19" operator="greaterThanOrEqual">
      <formula>#REF!</formula>
    </cfRule>
  </conditionalFormatting>
  <conditionalFormatting sqref="E20">
    <cfRule type="cellIs" dxfId="9" priority="17" operator="greaterThanOrEqual">
      <formula>#REF!</formula>
    </cfRule>
  </conditionalFormatting>
  <conditionalFormatting sqref="E21">
    <cfRule type="cellIs" dxfId="7" priority="14" operator="greaterThanOrEqual">
      <formula>#REF!</formula>
    </cfRule>
  </conditionalFormatting>
  <conditionalFormatting sqref="C29:E45">
    <cfRule type="expression" dxfId="6" priority="112">
      <formula>$C29&gt;=$E7</formula>
    </cfRule>
  </conditionalFormatting>
  <conditionalFormatting sqref="E22:E23">
    <cfRule type="cellIs" dxfId="5" priority="12" operator="greaterThanOrEqual">
      <formula>#REF!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75" fitToHeight="4" orientation="landscape" r:id="rId1"/>
  <headerFooter>
    <oddFooter>&amp;LGara 1/2015&amp;C&amp;P/&amp;N</oddFooter>
  </headerFooter>
  <ignoredErrors>
    <ignoredError sqref="A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moe_</vt:lpstr>
      <vt:lpstr>moe_!Area_stampa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Simona Avena</cp:lastModifiedBy>
  <cp:lastPrinted>2015-04-01T16:33:24Z</cp:lastPrinted>
  <dcterms:created xsi:type="dcterms:W3CDTF">2014-05-13T09:46:02Z</dcterms:created>
  <dcterms:modified xsi:type="dcterms:W3CDTF">2021-03-23T08:28:01Z</dcterms:modified>
</cp:coreProperties>
</file>